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xl/tables/table2.xml" ContentType="application/vnd.openxmlformats-officedocument.spreadsheetml.table+xml"/>
  <Override PartName="/xl/queryTables/queryTable2.xml" ContentType="application/vnd.openxmlformats-officedocument.spreadsheetml.query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venj\surfdrive2\TU Delft\Radiation measurements\Wallac\Ac\"/>
    </mc:Choice>
  </mc:AlternateContent>
  <xr:revisionPtr revIDLastSave="0" documentId="13_ncr:1_{08EFEAC3-76EF-4893-A649-2B28C1124DC2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008265" sheetId="2" r:id="rId1"/>
  </sheets>
  <definedNames>
    <definedName name="ExternalData_1" localSheetId="0" hidden="1">'008265'!$A$1:$R$9</definedName>
    <definedName name="ExternalData_2" localSheetId="0" hidden="1">'008265'!$A$11:$R$19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W3" i="2" l="1"/>
  <c r="U13" i="2" l="1"/>
  <c r="U14" i="2"/>
  <c r="U15" i="2"/>
  <c r="U16" i="2"/>
  <c r="U17" i="2"/>
  <c r="U18" i="2"/>
  <c r="U12" i="2"/>
  <c r="T13" i="2"/>
  <c r="W13" i="2" s="1"/>
  <c r="T14" i="2"/>
  <c r="T15" i="2"/>
  <c r="W15" i="2" s="1"/>
  <c r="T16" i="2"/>
  <c r="T17" i="2"/>
  <c r="W17" i="2" s="1"/>
  <c r="T18" i="2"/>
  <c r="T12" i="2"/>
  <c r="W7" i="2"/>
  <c r="U3" i="2"/>
  <c r="U4" i="2"/>
  <c r="U5" i="2"/>
  <c r="U6" i="2"/>
  <c r="U7" i="2"/>
  <c r="U8" i="2"/>
  <c r="U2" i="2"/>
  <c r="T3" i="2"/>
  <c r="T4" i="2"/>
  <c r="T5" i="2"/>
  <c r="W5" i="2" s="1"/>
  <c r="T6" i="2"/>
  <c r="T7" i="2"/>
  <c r="T8" i="2"/>
  <c r="T2" i="2"/>
  <c r="Y13" i="2" l="1"/>
  <c r="X3" i="2"/>
  <c r="Y3" i="2"/>
  <c r="X13" i="2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keepAlive="1" name="Query - 008265" description="Connection to the '008265' query in the workbook." type="5" refreshedVersion="8" background="1" saveData="1">
    <dbPr connection="Provider=Microsoft.Mashup.OleDb.1;Data Source=$Workbook$;Location=008265;Extended Properties=&quot;&quot;" command="SELECT * FROM [008265]"/>
  </connection>
  <connection id="2" xr16:uid="{00000000-0015-0000-FFFF-FFFF01000000}" keepAlive="1" name="Query - 008269" description="Connection to the '008269' query in the workbook." type="5" refreshedVersion="0" background="1">
    <dbPr connection="Provider=Microsoft.Mashup.OleDb.1;Data Source=$Workbook$;Location=008269;Extended Properties=&quot;&quot;" command="SELECT * FROM [008269]"/>
  </connection>
  <connection id="3" xr16:uid="{00000000-0015-0000-FFFF-FFFF02000000}" keepAlive="1" name="Query - 008269 (2)" description="Connection to the '008269 (2)' query in the workbook." type="5" refreshedVersion="8" background="1" saveData="1">
    <dbPr connection="Provider=Microsoft.Mashup.OleDb.1;Data Source=$Workbook$;Location=&quot;008269 (2)&quot;;Extended Properties=&quot;&quot;" command="SELECT * FROM [008269 (2)]"/>
  </connection>
</connections>
</file>

<file path=xl/sharedStrings.xml><?xml version="1.0" encoding="utf-8"?>
<sst xmlns="http://schemas.openxmlformats.org/spreadsheetml/2006/main" count="106" uniqueCount="22">
  <si>
    <t>Protocol ID</t>
  </si>
  <si>
    <t>Protocol name</t>
  </si>
  <si>
    <t>Measurement date &amp; time</t>
  </si>
  <si>
    <t>Completion status</t>
  </si>
  <si>
    <t>Run ID</t>
  </si>
  <si>
    <t>Rack</t>
  </si>
  <si>
    <t>Det</t>
  </si>
  <si>
    <t>Pos</t>
  </si>
  <si>
    <t>Time</t>
  </si>
  <si>
    <t>Sample code</t>
  </si>
  <si>
    <t>Fr-221 Counts</t>
  </si>
  <si>
    <t>Fr-221 CPM</t>
  </si>
  <si>
    <t>Fr-221 Error %</t>
  </si>
  <si>
    <t>Fr-221 Info</t>
  </si>
  <si>
    <t>Bi-213 Counts</t>
  </si>
  <si>
    <t>Bi-213 CPM</t>
  </si>
  <si>
    <t>Bi-213 Error %</t>
  </si>
  <si>
    <t>Bi-213 Info</t>
  </si>
  <si>
    <t>Bi-213 &amp; Fr-221</t>
  </si>
  <si>
    <t/>
  </si>
  <si>
    <t>Fr</t>
  </si>
  <si>
    <t>Bi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</si>
</sst>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22" fontId="0" fillId="0" borderId="0" xfId="0" applyNumberFormat="1"/>
  </cellXfs>
  <cellStyles count="42">
    <cellStyle name="20 % - Akzent1" xfId="19" builtinId="30" customBuiltin="1"/>
    <cellStyle name="20 % - Akzent2" xfId="23" builtinId="34" customBuiltin="1"/>
    <cellStyle name="20 % - Akzent3" xfId="27" builtinId="38" customBuiltin="1"/>
    <cellStyle name="20 % - Akzent4" xfId="31" builtinId="42" customBuiltin="1"/>
    <cellStyle name="20 % - Akzent5" xfId="35" builtinId="46" customBuiltin="1"/>
    <cellStyle name="20 % - Akzent6" xfId="39" builtinId="50" customBuiltin="1"/>
    <cellStyle name="40 % - Akzent1" xfId="20" builtinId="31" customBuiltin="1"/>
    <cellStyle name="40 % - Akzent2" xfId="24" builtinId="35" customBuiltin="1"/>
    <cellStyle name="40 % - Akzent3" xfId="28" builtinId="39" customBuiltin="1"/>
    <cellStyle name="40 % - Akzent4" xfId="32" builtinId="43" customBuiltin="1"/>
    <cellStyle name="40 % - Akzent5" xfId="36" builtinId="47" customBuiltin="1"/>
    <cellStyle name="40 % - Akzent6" xfId="40" builtinId="51" customBuiltin="1"/>
    <cellStyle name="60 % - Akzent1" xfId="21" builtinId="32" customBuiltin="1"/>
    <cellStyle name="60 % - Akzent2" xfId="25" builtinId="36" customBuiltin="1"/>
    <cellStyle name="60 % - Akzent3" xfId="29" builtinId="40" customBuiltin="1"/>
    <cellStyle name="60 % - Akzent4" xfId="33" builtinId="44" customBuiltin="1"/>
    <cellStyle name="60 % - Akzent5" xfId="37" builtinId="48" customBuiltin="1"/>
    <cellStyle name="60 % - Akzent6" xfId="41" builtinId="52" customBuiltin="1"/>
    <cellStyle name="Akzent1" xfId="18" builtinId="29" customBuiltin="1"/>
    <cellStyle name="Akzent2" xfId="22" builtinId="33" customBuiltin="1"/>
    <cellStyle name="Akzent3" xfId="26" builtinId="37" customBuiltin="1"/>
    <cellStyle name="Akzent4" xfId="30" builtinId="41" customBuiltin="1"/>
    <cellStyle name="Akzent5" xfId="34" builtinId="45" customBuiltin="1"/>
    <cellStyle name="Akzent6" xfId="38" builtinId="49" customBuiltin="1"/>
    <cellStyle name="Ausgabe" xfId="10" builtinId="21" customBuiltin="1"/>
    <cellStyle name="Berechnung" xfId="11" builtinId="22" customBuiltin="1"/>
    <cellStyle name="Eingabe" xfId="9" builtinId="20" customBuiltin="1"/>
    <cellStyle name="Ergebnis" xfId="17" builtinId="25" customBuiltin="1"/>
    <cellStyle name="Erklärender Text" xfId="16" builtinId="53" customBuiltin="1"/>
    <cellStyle name="Gut" xfId="6" builtinId="26" customBuiltin="1"/>
    <cellStyle name="Neutral" xfId="8" builtinId="28" customBuiltin="1"/>
    <cellStyle name="Notiz" xfId="15" builtinId="10" customBuiltin="1"/>
    <cellStyle name="Schlecht" xfId="7" builtinId="27" customBuiltin="1"/>
    <cellStyle name="Standard" xfId="0" builtinId="0"/>
    <cellStyle name="Überschrift" xfId="1" builtinId="15" customBuiltin="1"/>
    <cellStyle name="Überschrift 1" xfId="2" builtinId="16" customBuiltin="1"/>
    <cellStyle name="Überschrift 2" xfId="3" builtinId="17" customBuiltin="1"/>
    <cellStyle name="Überschrift 3" xfId="4" builtinId="18" customBuiltin="1"/>
    <cellStyle name="Überschrift 4" xfId="5" builtinId="19" customBuiltin="1"/>
    <cellStyle name="Verknüpfte Zelle" xfId="12" builtinId="24" customBuiltin="1"/>
    <cellStyle name="Warnender Text" xfId="14" builtinId="11" customBuiltin="1"/>
    <cellStyle name="Zelle überprüfen" xfId="13" builtinId="23" customBuiltin="1"/>
  </cellStyles>
  <dxfs count="10">
    <dxf>
      <numFmt numFmtId="0" formatCode="General"/>
    </dxf>
    <dxf>
      <numFmt numFmtId="0" formatCode="General"/>
    </dxf>
    <dxf>
      <numFmt numFmtId="0" formatCode="General"/>
    </dxf>
    <dxf>
      <numFmt numFmtId="27" formatCode="dd/mm/yyyy\ hh:mm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27" formatCode="dd/mm/yyyy\ hh:mm"/>
    </dxf>
    <dxf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7" Type="http://schemas.openxmlformats.org/officeDocument/2006/relationships/customXml" Target="../customXml/item1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connectionId="1" xr16:uid="{00000000-0016-0000-0000-000000000000}" autoFormatId="16" applyNumberFormats="0" applyBorderFormats="0" applyFontFormats="0" applyPatternFormats="0" applyAlignmentFormats="0" applyWidthHeightFormats="0">
  <queryTableRefresh nextId="19">
    <queryTableFields count="18">
      <queryTableField id="1" name="Protocol ID" tableColumnId="1"/>
      <queryTableField id="2" name="Protocol name" tableColumnId="2"/>
      <queryTableField id="3" name="Measurement date &amp; time" tableColumnId="3"/>
      <queryTableField id="4" name="Completion status" tableColumnId="4"/>
      <queryTableField id="5" name="Run ID" tableColumnId="5"/>
      <queryTableField id="6" name="Rack" tableColumnId="6"/>
      <queryTableField id="7" name="Det" tableColumnId="7"/>
      <queryTableField id="8" name="Pos" tableColumnId="8"/>
      <queryTableField id="9" name="Time" tableColumnId="9"/>
      <queryTableField id="10" name="Sample code" tableColumnId="10"/>
      <queryTableField id="11" name="Fr-221 Counts" tableColumnId="11"/>
      <queryTableField id="12" name="Fr-221 CPM" tableColumnId="12"/>
      <queryTableField id="13" name="Fr-221 Error %" tableColumnId="13"/>
      <queryTableField id="14" name="Fr-221 Info" tableColumnId="14"/>
      <queryTableField id="15" name="Bi-213 Counts" tableColumnId="15"/>
      <queryTableField id="16" name="Bi-213 CPM" tableColumnId="16"/>
      <queryTableField id="17" name="Bi-213 Error %" tableColumnId="17"/>
      <queryTableField id="18" name="Bi-213 Info" tableColumnId="18"/>
    </queryTableFields>
  </queryTableRefresh>
</queryTable>
</file>

<file path=xl/queryTables/queryTable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2" connectionId="3" xr16:uid="{00000000-0016-0000-0000-000001000000}" autoFormatId="16" applyNumberFormats="0" applyBorderFormats="0" applyFontFormats="0" applyPatternFormats="0" applyAlignmentFormats="0" applyWidthHeightFormats="0">
  <queryTableRefresh nextId="19">
    <queryTableFields count="18">
      <queryTableField id="1" name="Protocol ID" tableColumnId="1"/>
      <queryTableField id="2" name="Protocol name" tableColumnId="2"/>
      <queryTableField id="3" name="Measurement date &amp; time" tableColumnId="3"/>
      <queryTableField id="4" name="Completion status" tableColumnId="4"/>
      <queryTableField id="5" name="Run ID" tableColumnId="5"/>
      <queryTableField id="6" name="Rack" tableColumnId="6"/>
      <queryTableField id="7" name="Det" tableColumnId="7"/>
      <queryTableField id="8" name="Pos" tableColumnId="8"/>
      <queryTableField id="9" name="Time" tableColumnId="9"/>
      <queryTableField id="10" name="Sample code" tableColumnId="10"/>
      <queryTableField id="11" name="Fr-221 Counts" tableColumnId="11"/>
      <queryTableField id="12" name="Fr-221 CPM" tableColumnId="12"/>
      <queryTableField id="13" name="Fr-221 Error %" tableColumnId="13"/>
      <queryTableField id="14" name="Fr-221 Info" tableColumnId="14"/>
      <queryTableField id="15" name="Bi-213 Counts" tableColumnId="15"/>
      <queryTableField id="16" name="Bi-213 CPM" tableColumnId="16"/>
      <queryTableField id="17" name="Bi-213 Error %" tableColumnId="17"/>
      <queryTableField id="18" name="Bi-213 Info" tableColumnId="18"/>
    </queryTable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_rels/table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_008265" displayName="_008265" ref="A1:R9" tableType="queryTable" totalsRowShown="0">
  <autoFilter ref="A1:R9" xr:uid="{00000000-0009-0000-0100-000001000000}"/>
  <tableColumns count="18">
    <tableColumn id="1" xr3:uid="{00000000-0010-0000-0000-000001000000}" uniqueName="1" name="Protocol ID" queryTableFieldId="1"/>
    <tableColumn id="2" xr3:uid="{00000000-0010-0000-0000-000002000000}" uniqueName="2" name="Protocol name" queryTableFieldId="2" dataDxfId="9"/>
    <tableColumn id="3" xr3:uid="{00000000-0010-0000-0000-000003000000}" uniqueName="3" name="Measurement date &amp; time" queryTableFieldId="3" dataDxfId="8"/>
    <tableColumn id="4" xr3:uid="{00000000-0010-0000-0000-000004000000}" uniqueName="4" name="Completion status" queryTableFieldId="4"/>
    <tableColumn id="5" xr3:uid="{00000000-0010-0000-0000-000005000000}" uniqueName="5" name="Run ID" queryTableFieldId="5"/>
    <tableColumn id="6" xr3:uid="{00000000-0010-0000-0000-000006000000}" uniqueName="6" name="Rack" queryTableFieldId="6"/>
    <tableColumn id="7" xr3:uid="{00000000-0010-0000-0000-000007000000}" uniqueName="7" name="Det" queryTableFieldId="7"/>
    <tableColumn id="8" xr3:uid="{00000000-0010-0000-0000-000008000000}" uniqueName="8" name="Pos" queryTableFieldId="8"/>
    <tableColumn id="9" xr3:uid="{00000000-0010-0000-0000-000009000000}" uniqueName="9" name="Time" queryTableFieldId="9"/>
    <tableColumn id="10" xr3:uid="{00000000-0010-0000-0000-00000A000000}" uniqueName="10" name="Sample code" queryTableFieldId="10" dataDxfId="7"/>
    <tableColumn id="11" xr3:uid="{00000000-0010-0000-0000-00000B000000}" uniqueName="11" name="Fr-221 Counts" queryTableFieldId="11"/>
    <tableColumn id="12" xr3:uid="{00000000-0010-0000-0000-00000C000000}" uniqueName="12" name="Fr-221 CPM" queryTableFieldId="12"/>
    <tableColumn id="13" xr3:uid="{00000000-0010-0000-0000-00000D000000}" uniqueName="13" name="Fr-221 Error %" queryTableFieldId="13"/>
    <tableColumn id="14" xr3:uid="{00000000-0010-0000-0000-00000E000000}" uniqueName="14" name="Fr-221 Info" queryTableFieldId="14" dataDxfId="6"/>
    <tableColumn id="15" xr3:uid="{00000000-0010-0000-0000-00000F000000}" uniqueName="15" name="Bi-213 Counts" queryTableFieldId="15"/>
    <tableColumn id="16" xr3:uid="{00000000-0010-0000-0000-000010000000}" uniqueName="16" name="Bi-213 CPM" queryTableFieldId="16"/>
    <tableColumn id="17" xr3:uid="{00000000-0010-0000-0000-000011000000}" uniqueName="17" name="Bi-213 Error %" queryTableFieldId="17"/>
    <tableColumn id="18" xr3:uid="{00000000-0010-0000-0000-000012000000}" uniqueName="18" name="Bi-213 Info" queryTableFieldId="18" dataDxfId="5"/>
  </tableColumns>
  <tableStyleInfo name="TableStyleMedium7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1000000}" name="_008269__2" displayName="_008269__2" ref="A11:R19" tableType="queryTable" totalsRowShown="0">
  <autoFilter ref="A11:R19" xr:uid="{00000000-0009-0000-0100-000003000000}"/>
  <tableColumns count="18">
    <tableColumn id="1" xr3:uid="{00000000-0010-0000-0100-000001000000}" uniqueName="1" name="Protocol ID" queryTableFieldId="1"/>
    <tableColumn id="2" xr3:uid="{00000000-0010-0000-0100-000002000000}" uniqueName="2" name="Protocol name" queryTableFieldId="2" dataDxfId="4"/>
    <tableColumn id="3" xr3:uid="{00000000-0010-0000-0100-000003000000}" uniqueName="3" name="Measurement date &amp; time" queryTableFieldId="3" dataDxfId="3"/>
    <tableColumn id="4" xr3:uid="{00000000-0010-0000-0100-000004000000}" uniqueName="4" name="Completion status" queryTableFieldId="4"/>
    <tableColumn id="5" xr3:uid="{00000000-0010-0000-0100-000005000000}" uniqueName="5" name="Run ID" queryTableFieldId="5"/>
    <tableColumn id="6" xr3:uid="{00000000-0010-0000-0100-000006000000}" uniqueName="6" name="Rack" queryTableFieldId="6"/>
    <tableColumn id="7" xr3:uid="{00000000-0010-0000-0100-000007000000}" uniqueName="7" name="Det" queryTableFieldId="7"/>
    <tableColumn id="8" xr3:uid="{00000000-0010-0000-0100-000008000000}" uniqueName="8" name="Pos" queryTableFieldId="8"/>
    <tableColumn id="9" xr3:uid="{00000000-0010-0000-0100-000009000000}" uniqueName="9" name="Time" queryTableFieldId="9"/>
    <tableColumn id="10" xr3:uid="{00000000-0010-0000-0100-00000A000000}" uniqueName="10" name="Sample code" queryTableFieldId="10" dataDxfId="2"/>
    <tableColumn id="11" xr3:uid="{00000000-0010-0000-0100-00000B000000}" uniqueName="11" name="Fr-221 Counts" queryTableFieldId="11"/>
    <tableColumn id="12" xr3:uid="{00000000-0010-0000-0100-00000C000000}" uniqueName="12" name="Fr-221 CPM" queryTableFieldId="12"/>
    <tableColumn id="13" xr3:uid="{00000000-0010-0000-0100-00000D000000}" uniqueName="13" name="Fr-221 Error %" queryTableFieldId="13"/>
    <tableColumn id="14" xr3:uid="{00000000-0010-0000-0100-00000E000000}" uniqueName="14" name="Fr-221 Info" queryTableFieldId="14" dataDxfId="1"/>
    <tableColumn id="15" xr3:uid="{00000000-0010-0000-0100-00000F000000}" uniqueName="15" name="Bi-213 Counts" queryTableFieldId="15"/>
    <tableColumn id="16" xr3:uid="{00000000-0010-0000-0100-000010000000}" uniqueName="16" name="Bi-213 CPM" queryTableFieldId="16"/>
    <tableColumn id="17" xr3:uid="{00000000-0010-0000-0100-000011000000}" uniqueName="17" name="Bi-213 Error %" queryTableFieldId="17"/>
    <tableColumn id="18" xr3:uid="{00000000-0010-0000-0100-000012000000}" uniqueName="18" name="Bi-213 Info" queryTableFieldId="18" dataDxfId="0"/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Office 2013 – 2022-Design">
  <a:themeElements>
    <a:clrScheme name="Office 2013 –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Y19"/>
  <sheetViews>
    <sheetView tabSelected="1" topLeftCell="C1" workbookViewId="0">
      <selection activeCell="Z9" sqref="Z9"/>
    </sheetView>
  </sheetViews>
  <sheetFormatPr baseColWidth="10" defaultColWidth="8.88671875" defaultRowHeight="14.4" x14ac:dyDescent="0.3"/>
  <cols>
    <col min="1" max="1" width="13" bestFit="1" customWidth="1"/>
    <col min="2" max="2" width="16.33203125" bestFit="1" customWidth="1"/>
    <col min="3" max="3" width="27.33203125" bestFit="1" customWidth="1"/>
    <col min="4" max="4" width="19.6640625" bestFit="1" customWidth="1"/>
    <col min="5" max="5" width="9" bestFit="1" customWidth="1"/>
    <col min="6" max="6" width="7.33203125" bestFit="1" customWidth="1"/>
    <col min="7" max="8" width="6.44140625" bestFit="1" customWidth="1"/>
    <col min="9" max="9" width="7.6640625" bestFit="1" customWidth="1"/>
    <col min="10" max="10" width="14.5546875" bestFit="1" customWidth="1"/>
    <col min="11" max="11" width="15.44140625" bestFit="1" customWidth="1"/>
    <col min="12" max="12" width="13.33203125" hidden="1" customWidth="1"/>
    <col min="13" max="13" width="15.5546875" hidden="1" customWidth="1"/>
    <col min="14" max="14" width="12.6640625" hidden="1" customWidth="1"/>
    <col min="15" max="15" width="15.44140625" bestFit="1" customWidth="1"/>
    <col min="16" max="16" width="13.33203125" hidden="1" customWidth="1"/>
    <col min="17" max="17" width="15.5546875" hidden="1" customWidth="1"/>
    <col min="18" max="18" width="12.6640625" hidden="1" customWidth="1"/>
  </cols>
  <sheetData>
    <row r="1" spans="1:25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T1" t="s">
        <v>20</v>
      </c>
      <c r="U1" t="s">
        <v>21</v>
      </c>
    </row>
    <row r="2" spans="1:25" x14ac:dyDescent="0.3">
      <c r="A2">
        <v>19</v>
      </c>
      <c r="B2" t="s">
        <v>18</v>
      </c>
      <c r="C2" s="1">
        <v>45169.682789351849</v>
      </c>
      <c r="D2">
        <v>0</v>
      </c>
      <c r="E2">
        <v>8265</v>
      </c>
      <c r="F2">
        <v>1</v>
      </c>
      <c r="G2">
        <v>1</v>
      </c>
      <c r="H2">
        <v>1</v>
      </c>
      <c r="I2">
        <v>9005</v>
      </c>
      <c r="J2" t="s">
        <v>19</v>
      </c>
      <c r="K2">
        <v>19170.599999999999</v>
      </c>
      <c r="L2">
        <v>1281074</v>
      </c>
      <c r="M2">
        <v>88</v>
      </c>
      <c r="N2" t="s">
        <v>19</v>
      </c>
      <c r="O2">
        <v>19521.939999999999</v>
      </c>
      <c r="P2">
        <v>1304553</v>
      </c>
      <c r="Q2">
        <v>88</v>
      </c>
      <c r="R2" t="s">
        <v>19</v>
      </c>
      <c r="T2">
        <f>_008265[[#This Row],[Fr-221 Counts]]-$K$9</f>
        <v>19139.53</v>
      </c>
      <c r="U2">
        <f>_008265[[#This Row],[Bi-213 Counts]]-$O$9</f>
        <v>19502.719999999998</v>
      </c>
      <c r="W2" t="s">
        <v>20</v>
      </c>
    </row>
    <row r="3" spans="1:25" x14ac:dyDescent="0.3">
      <c r="A3">
        <v>19</v>
      </c>
      <c r="B3" t="s">
        <v>18</v>
      </c>
      <c r="C3" s="1">
        <v>45169.683993055558</v>
      </c>
      <c r="D3">
        <v>0</v>
      </c>
      <c r="E3">
        <v>8265</v>
      </c>
      <c r="F3">
        <v>1</v>
      </c>
      <c r="G3">
        <v>1</v>
      </c>
      <c r="H3">
        <v>2</v>
      </c>
      <c r="I3">
        <v>9005</v>
      </c>
      <c r="J3" t="s">
        <v>19</v>
      </c>
      <c r="K3">
        <v>912.18</v>
      </c>
      <c r="L3">
        <v>6081</v>
      </c>
      <c r="M3">
        <v>406</v>
      </c>
      <c r="N3" t="s">
        <v>19</v>
      </c>
      <c r="O3">
        <v>6875.53</v>
      </c>
      <c r="P3">
        <v>458355</v>
      </c>
      <c r="Q3">
        <v>148</v>
      </c>
      <c r="R3" t="s">
        <v>19</v>
      </c>
      <c r="T3">
        <f>_008265[[#This Row],[Fr-221 Counts]]-$K$9</f>
        <v>881.1099999999999</v>
      </c>
      <c r="U3">
        <f>_008265[[#This Row],[Bi-213 Counts]]-$O$9</f>
        <v>6856.3099999999995</v>
      </c>
      <c r="W3">
        <f>100-T3/(T3+T4)*100</f>
        <v>94.167175292564707</v>
      </c>
      <c r="X3">
        <f>AVERAGE(W3:W7)</f>
        <v>94.378370192425606</v>
      </c>
      <c r="Y3">
        <f>_xlfn.STDEV.P(W3:W7)</f>
        <v>0.38550070242297951</v>
      </c>
    </row>
    <row r="4" spans="1:25" x14ac:dyDescent="0.3">
      <c r="A4">
        <v>19</v>
      </c>
      <c r="B4" t="s">
        <v>18</v>
      </c>
      <c r="C4" s="1">
        <v>45169.685196759259</v>
      </c>
      <c r="D4">
        <v>0</v>
      </c>
      <c r="E4">
        <v>8265</v>
      </c>
      <c r="F4">
        <v>1</v>
      </c>
      <c r="G4">
        <v>1</v>
      </c>
      <c r="H4">
        <v>3</v>
      </c>
      <c r="I4">
        <v>9005</v>
      </c>
      <c r="J4" t="s">
        <v>19</v>
      </c>
      <c r="K4">
        <v>14256.02</v>
      </c>
      <c r="L4">
        <v>951533</v>
      </c>
      <c r="M4">
        <v>103</v>
      </c>
      <c r="N4" t="s">
        <v>19</v>
      </c>
      <c r="O4">
        <v>10273.040000000001</v>
      </c>
      <c r="P4">
        <v>685684</v>
      </c>
      <c r="Q4">
        <v>121</v>
      </c>
      <c r="R4" t="s">
        <v>19</v>
      </c>
      <c r="T4">
        <f>_008265[[#This Row],[Fr-221 Counts]]-$K$9</f>
        <v>14224.95</v>
      </c>
      <c r="U4">
        <f>_008265[[#This Row],[Bi-213 Counts]]-$O$9</f>
        <v>10253.820000000002</v>
      </c>
    </row>
    <row r="5" spans="1:25" x14ac:dyDescent="0.3">
      <c r="A5">
        <v>19</v>
      </c>
      <c r="B5" t="s">
        <v>18</v>
      </c>
      <c r="C5" s="1">
        <v>45169.686400462961</v>
      </c>
      <c r="D5">
        <v>0</v>
      </c>
      <c r="E5">
        <v>8265</v>
      </c>
      <c r="F5">
        <v>1</v>
      </c>
      <c r="G5">
        <v>1</v>
      </c>
      <c r="H5">
        <v>4</v>
      </c>
      <c r="I5">
        <v>9005</v>
      </c>
      <c r="J5" t="s">
        <v>19</v>
      </c>
      <c r="K5">
        <v>883.14</v>
      </c>
      <c r="L5">
        <v>58874</v>
      </c>
      <c r="M5">
        <v>412</v>
      </c>
      <c r="N5" t="s">
        <v>19</v>
      </c>
      <c r="O5">
        <v>6280.8</v>
      </c>
      <c r="P5">
        <v>418702</v>
      </c>
      <c r="Q5">
        <v>155</v>
      </c>
      <c r="R5" t="s">
        <v>19</v>
      </c>
      <c r="T5">
        <f>_008265[[#This Row],[Fr-221 Counts]]-$K$9</f>
        <v>852.06999999999994</v>
      </c>
      <c r="U5">
        <f>_008265[[#This Row],[Bi-213 Counts]]-$O$9</f>
        <v>6261.58</v>
      </c>
      <c r="W5">
        <f>100-T5/(T5+T6)*100</f>
        <v>94.048693334525353</v>
      </c>
    </row>
    <row r="6" spans="1:25" x14ac:dyDescent="0.3">
      <c r="A6">
        <v>19</v>
      </c>
      <c r="B6" t="s">
        <v>18</v>
      </c>
      <c r="C6" s="1">
        <v>45169.687604166669</v>
      </c>
      <c r="D6">
        <v>0</v>
      </c>
      <c r="E6">
        <v>8265</v>
      </c>
      <c r="F6">
        <v>1</v>
      </c>
      <c r="G6">
        <v>1</v>
      </c>
      <c r="H6">
        <v>5</v>
      </c>
      <c r="I6">
        <v>9003</v>
      </c>
      <c r="J6" t="s">
        <v>19</v>
      </c>
      <c r="K6">
        <v>13496.36</v>
      </c>
      <c r="L6">
        <v>900931</v>
      </c>
      <c r="M6">
        <v>105</v>
      </c>
      <c r="N6" t="s">
        <v>19</v>
      </c>
      <c r="O6">
        <v>10041.879999999999</v>
      </c>
      <c r="P6">
        <v>670332</v>
      </c>
      <c r="Q6">
        <v>122</v>
      </c>
      <c r="R6" t="s">
        <v>19</v>
      </c>
      <c r="T6">
        <f>_008265[[#This Row],[Fr-221 Counts]]-$K$9</f>
        <v>13465.29</v>
      </c>
      <c r="U6">
        <f>_008265[[#This Row],[Bi-213 Counts]]-$O$9</f>
        <v>10022.66</v>
      </c>
    </row>
    <row r="7" spans="1:25" x14ac:dyDescent="0.3">
      <c r="A7">
        <v>19</v>
      </c>
      <c r="B7" t="s">
        <v>18</v>
      </c>
      <c r="C7" s="1">
        <v>45169.688807870371</v>
      </c>
      <c r="D7">
        <v>0</v>
      </c>
      <c r="E7">
        <v>8265</v>
      </c>
      <c r="F7">
        <v>1</v>
      </c>
      <c r="G7">
        <v>1</v>
      </c>
      <c r="H7">
        <v>6</v>
      </c>
      <c r="I7">
        <v>9006</v>
      </c>
      <c r="J7" t="s">
        <v>19</v>
      </c>
      <c r="K7">
        <v>915.6</v>
      </c>
      <c r="L7">
        <v>61026</v>
      </c>
      <c r="M7">
        <v>405</v>
      </c>
      <c r="N7" t="s">
        <v>19</v>
      </c>
      <c r="O7">
        <v>6146.09</v>
      </c>
      <c r="P7">
        <v>409645</v>
      </c>
      <c r="Q7">
        <v>156</v>
      </c>
      <c r="R7" t="s">
        <v>19</v>
      </c>
      <c r="T7">
        <f>_008265[[#This Row],[Fr-221 Counts]]-$K$9</f>
        <v>884.53</v>
      </c>
      <c r="U7">
        <f>_008265[[#This Row],[Bi-213 Counts]]-$O$9</f>
        <v>6126.87</v>
      </c>
      <c r="W7">
        <f>100-T7/(T7+T8)*100</f>
        <v>94.919241950186716</v>
      </c>
    </row>
    <row r="8" spans="1:25" x14ac:dyDescent="0.3">
      <c r="A8">
        <v>19</v>
      </c>
      <c r="B8" t="s">
        <v>18</v>
      </c>
      <c r="C8" s="1">
        <v>45169.690011574072</v>
      </c>
      <c r="D8">
        <v>0</v>
      </c>
      <c r="E8">
        <v>8265</v>
      </c>
      <c r="F8">
        <v>1</v>
      </c>
      <c r="G8">
        <v>1</v>
      </c>
      <c r="H8">
        <v>7</v>
      </c>
      <c r="I8">
        <v>9003</v>
      </c>
      <c r="J8" t="s">
        <v>19</v>
      </c>
      <c r="K8">
        <v>16555.95</v>
      </c>
      <c r="L8">
        <v>1105605</v>
      </c>
      <c r="M8">
        <v>95</v>
      </c>
      <c r="N8" t="s">
        <v>19</v>
      </c>
      <c r="O8">
        <v>12509.25</v>
      </c>
      <c r="P8">
        <v>835367</v>
      </c>
      <c r="Q8">
        <v>109</v>
      </c>
      <c r="R8" t="s">
        <v>19</v>
      </c>
      <c r="T8">
        <f>_008265[[#This Row],[Fr-221 Counts]]-$K$9</f>
        <v>16524.88</v>
      </c>
      <c r="U8">
        <f>_008265[[#This Row],[Bi-213 Counts]]-$O$9</f>
        <v>12490.03</v>
      </c>
    </row>
    <row r="9" spans="1:25" x14ac:dyDescent="0.3">
      <c r="A9">
        <v>19</v>
      </c>
      <c r="B9" t="s">
        <v>18</v>
      </c>
      <c r="C9" s="1">
        <v>45169.691203703704</v>
      </c>
      <c r="D9">
        <v>0</v>
      </c>
      <c r="E9">
        <v>8265</v>
      </c>
      <c r="F9">
        <v>1</v>
      </c>
      <c r="G9">
        <v>1</v>
      </c>
      <c r="H9">
        <v>8</v>
      </c>
      <c r="I9">
        <v>9003</v>
      </c>
      <c r="J9" t="s">
        <v>19</v>
      </c>
      <c r="K9">
        <v>31.07</v>
      </c>
      <c r="L9">
        <v>2071</v>
      </c>
      <c r="M9">
        <v>2198</v>
      </c>
      <c r="N9" t="s">
        <v>19</v>
      </c>
      <c r="O9">
        <v>19.22</v>
      </c>
      <c r="P9">
        <v>1281</v>
      </c>
      <c r="Q9">
        <v>2794</v>
      </c>
      <c r="R9" t="s">
        <v>19</v>
      </c>
    </row>
    <row r="11" spans="1:25" x14ac:dyDescent="0.3">
      <c r="A11" t="s">
        <v>0</v>
      </c>
      <c r="B11" t="s">
        <v>1</v>
      </c>
      <c r="C11" t="s">
        <v>2</v>
      </c>
      <c r="D11" t="s">
        <v>3</v>
      </c>
      <c r="E11" t="s">
        <v>4</v>
      </c>
      <c r="F11" t="s">
        <v>5</v>
      </c>
      <c r="G11" t="s">
        <v>6</v>
      </c>
      <c r="H11" t="s">
        <v>7</v>
      </c>
      <c r="I11" t="s">
        <v>8</v>
      </c>
      <c r="J11" t="s">
        <v>9</v>
      </c>
      <c r="K11" t="s">
        <v>10</v>
      </c>
      <c r="L11" t="s">
        <v>11</v>
      </c>
      <c r="M11" t="s">
        <v>12</v>
      </c>
      <c r="N11" t="s">
        <v>13</v>
      </c>
      <c r="O11" t="s">
        <v>14</v>
      </c>
      <c r="P11" t="s">
        <v>15</v>
      </c>
      <c r="Q11" t="s">
        <v>16</v>
      </c>
      <c r="R11" t="s">
        <v>17</v>
      </c>
      <c r="T11" t="s">
        <v>20</v>
      </c>
      <c r="U11" t="s">
        <v>21</v>
      </c>
    </row>
    <row r="12" spans="1:25" x14ac:dyDescent="0.3">
      <c r="A12">
        <v>19</v>
      </c>
      <c r="B12" t="s">
        <v>18</v>
      </c>
      <c r="C12" s="1">
        <v>45170.537604166668</v>
      </c>
      <c r="D12">
        <v>0</v>
      </c>
      <c r="E12">
        <v>8269</v>
      </c>
      <c r="F12">
        <v>1</v>
      </c>
      <c r="G12">
        <v>1</v>
      </c>
      <c r="H12">
        <v>1</v>
      </c>
      <c r="I12">
        <v>9005</v>
      </c>
      <c r="J12" t="s">
        <v>19</v>
      </c>
      <c r="K12">
        <v>18472.330000000002</v>
      </c>
      <c r="L12">
        <v>1234269</v>
      </c>
      <c r="M12">
        <v>9</v>
      </c>
      <c r="N12" t="s">
        <v>19</v>
      </c>
      <c r="O12">
        <v>19441.87</v>
      </c>
      <c r="P12">
        <v>1299051</v>
      </c>
      <c r="Q12">
        <v>88</v>
      </c>
      <c r="R12" t="s">
        <v>19</v>
      </c>
      <c r="T12">
        <f>_008269__2[[#This Row],[Fr-221 Counts]]-$K$19</f>
        <v>18454.22</v>
      </c>
      <c r="U12">
        <f>_008269__2[[#This Row],[Bi-213 Counts]]-$O$19</f>
        <v>19418.87</v>
      </c>
      <c r="W12" t="s">
        <v>20</v>
      </c>
    </row>
    <row r="13" spans="1:25" x14ac:dyDescent="0.3">
      <c r="A13">
        <v>19</v>
      </c>
      <c r="B13" t="s">
        <v>18</v>
      </c>
      <c r="C13" s="1">
        <v>45170.538807870369</v>
      </c>
      <c r="D13">
        <v>0</v>
      </c>
      <c r="E13">
        <v>8269</v>
      </c>
      <c r="F13">
        <v>1</v>
      </c>
      <c r="G13">
        <v>1</v>
      </c>
      <c r="H13">
        <v>2</v>
      </c>
      <c r="I13">
        <v>9005</v>
      </c>
      <c r="J13" t="s">
        <v>19</v>
      </c>
      <c r="K13">
        <v>209.94</v>
      </c>
      <c r="L13">
        <v>13989</v>
      </c>
      <c r="M13">
        <v>845</v>
      </c>
      <c r="N13" t="s">
        <v>19</v>
      </c>
      <c r="O13">
        <v>183.09</v>
      </c>
      <c r="P13">
        <v>122</v>
      </c>
      <c r="Q13">
        <v>905</v>
      </c>
      <c r="R13" t="s">
        <v>19</v>
      </c>
      <c r="T13">
        <f>_008269__2[[#This Row],[Fr-221 Counts]]-$K$19</f>
        <v>191.82999999999998</v>
      </c>
      <c r="U13">
        <f>_008269__2[[#This Row],[Bi-213 Counts]]-$O$19</f>
        <v>160.09</v>
      </c>
      <c r="W13">
        <f>100-T13/(T13+T14)*100</f>
        <v>98.675799780208862</v>
      </c>
      <c r="X13">
        <f>AVERAGE(W13:W17)</f>
        <v>98.715829187683639</v>
      </c>
      <c r="Y13">
        <f>_xlfn.STDEV.P(W13:W17)</f>
        <v>0.15441070017716935</v>
      </c>
    </row>
    <row r="14" spans="1:25" x14ac:dyDescent="0.3">
      <c r="A14">
        <v>19</v>
      </c>
      <c r="B14" t="s">
        <v>18</v>
      </c>
      <c r="C14" s="1">
        <v>45170.540011574078</v>
      </c>
      <c r="D14">
        <v>0</v>
      </c>
      <c r="E14">
        <v>8269</v>
      </c>
      <c r="F14">
        <v>1</v>
      </c>
      <c r="G14">
        <v>1</v>
      </c>
      <c r="H14">
        <v>3</v>
      </c>
      <c r="I14">
        <v>9005</v>
      </c>
      <c r="J14" t="s">
        <v>19</v>
      </c>
      <c r="K14">
        <v>14312.76</v>
      </c>
      <c r="L14">
        <v>955638</v>
      </c>
      <c r="M14">
        <v>102</v>
      </c>
      <c r="N14" t="s">
        <v>19</v>
      </c>
      <c r="O14">
        <v>15232.62</v>
      </c>
      <c r="P14">
        <v>1017056</v>
      </c>
      <c r="Q14">
        <v>99</v>
      </c>
      <c r="R14" t="s">
        <v>19</v>
      </c>
      <c r="T14">
        <f>_008269__2[[#This Row],[Fr-221 Counts]]-$K$19</f>
        <v>14294.65</v>
      </c>
      <c r="U14">
        <f>_008269__2[[#This Row],[Bi-213 Counts]]-$O$19</f>
        <v>15209.62</v>
      </c>
    </row>
    <row r="15" spans="1:25" x14ac:dyDescent="0.3">
      <c r="A15">
        <v>19</v>
      </c>
      <c r="B15" t="s">
        <v>18</v>
      </c>
      <c r="C15" s="1">
        <v>45170.541203703702</v>
      </c>
      <c r="D15">
        <v>0</v>
      </c>
      <c r="E15">
        <v>8269</v>
      </c>
      <c r="F15">
        <v>1</v>
      </c>
      <c r="G15">
        <v>1</v>
      </c>
      <c r="H15">
        <v>4</v>
      </c>
      <c r="I15">
        <v>9003</v>
      </c>
      <c r="J15" t="s">
        <v>19</v>
      </c>
      <c r="K15">
        <v>167.45</v>
      </c>
      <c r="L15">
        <v>1116</v>
      </c>
      <c r="M15">
        <v>947</v>
      </c>
      <c r="N15" t="s">
        <v>19</v>
      </c>
      <c r="O15">
        <v>190.18</v>
      </c>
      <c r="P15">
        <v>12675</v>
      </c>
      <c r="Q15">
        <v>888</v>
      </c>
      <c r="R15" t="s">
        <v>19</v>
      </c>
      <c r="T15">
        <f>_008269__2[[#This Row],[Fr-221 Counts]]-$K$19</f>
        <v>149.33999999999997</v>
      </c>
      <c r="U15">
        <f>_008269__2[[#This Row],[Bi-213 Counts]]-$O$19</f>
        <v>167.18</v>
      </c>
      <c r="W15">
        <f>100-T15/(T15+T16)*100</f>
        <v>98.921753093443726</v>
      </c>
    </row>
    <row r="16" spans="1:25" x14ac:dyDescent="0.3">
      <c r="A16">
        <v>19</v>
      </c>
      <c r="B16" t="s">
        <v>18</v>
      </c>
      <c r="C16" s="1">
        <v>45170.542407407411</v>
      </c>
      <c r="D16">
        <v>0</v>
      </c>
      <c r="E16">
        <v>8269</v>
      </c>
      <c r="F16">
        <v>1</v>
      </c>
      <c r="G16">
        <v>1</v>
      </c>
      <c r="H16">
        <v>5</v>
      </c>
      <c r="I16">
        <v>9005</v>
      </c>
      <c r="J16" t="s">
        <v>19</v>
      </c>
      <c r="K16">
        <v>13719.03</v>
      </c>
      <c r="L16">
        <v>915929</v>
      </c>
      <c r="M16">
        <v>104</v>
      </c>
      <c r="N16" t="s">
        <v>19</v>
      </c>
      <c r="O16">
        <v>14535.43</v>
      </c>
      <c r="P16">
        <v>970435</v>
      </c>
      <c r="Q16">
        <v>102</v>
      </c>
      <c r="R16" t="s">
        <v>19</v>
      </c>
      <c r="T16">
        <f>_008269__2[[#This Row],[Fr-221 Counts]]-$K$19</f>
        <v>13700.92</v>
      </c>
      <c r="U16">
        <f>_008269__2[[#This Row],[Bi-213 Counts]]-$O$19</f>
        <v>14512.43</v>
      </c>
    </row>
    <row r="17" spans="1:23" x14ac:dyDescent="0.3">
      <c r="A17">
        <v>19</v>
      </c>
      <c r="B17" t="s">
        <v>18</v>
      </c>
      <c r="C17" s="1">
        <v>45170.543611111112</v>
      </c>
      <c r="D17">
        <v>0</v>
      </c>
      <c r="E17">
        <v>8269</v>
      </c>
      <c r="F17">
        <v>1</v>
      </c>
      <c r="G17">
        <v>1</v>
      </c>
      <c r="H17">
        <v>6</v>
      </c>
      <c r="I17">
        <v>9006</v>
      </c>
      <c r="J17" t="s">
        <v>19</v>
      </c>
      <c r="K17">
        <v>257.01</v>
      </c>
      <c r="L17">
        <v>17123</v>
      </c>
      <c r="M17">
        <v>764</v>
      </c>
      <c r="N17" t="s">
        <v>19</v>
      </c>
      <c r="O17">
        <v>282.52</v>
      </c>
      <c r="P17">
        <v>18823</v>
      </c>
      <c r="Q17">
        <v>729</v>
      </c>
      <c r="R17" t="s">
        <v>19</v>
      </c>
      <c r="T17">
        <f>_008269__2[[#This Row],[Fr-221 Counts]]-$K$19</f>
        <v>238.89999999999998</v>
      </c>
      <c r="U17">
        <f>_008269__2[[#This Row],[Bi-213 Counts]]-$O$19</f>
        <v>259.52</v>
      </c>
      <c r="W17">
        <f>100-T17/(T17+T18)*100</f>
        <v>98.549934689398313</v>
      </c>
    </row>
    <row r="18" spans="1:23" x14ac:dyDescent="0.3">
      <c r="A18">
        <v>19</v>
      </c>
      <c r="B18" t="s">
        <v>18</v>
      </c>
      <c r="C18" s="1">
        <v>45170.544814814813</v>
      </c>
      <c r="D18">
        <v>0</v>
      </c>
      <c r="E18">
        <v>8269</v>
      </c>
      <c r="F18">
        <v>1</v>
      </c>
      <c r="G18">
        <v>1</v>
      </c>
      <c r="H18">
        <v>7</v>
      </c>
      <c r="I18">
        <v>9005</v>
      </c>
      <c r="J18" t="s">
        <v>19</v>
      </c>
      <c r="K18">
        <v>16254.33</v>
      </c>
      <c r="L18">
        <v>1085581</v>
      </c>
      <c r="M18">
        <v>96</v>
      </c>
      <c r="N18" t="s">
        <v>19</v>
      </c>
      <c r="O18">
        <v>17439.05</v>
      </c>
      <c r="P18">
        <v>1164705</v>
      </c>
      <c r="Q18">
        <v>93</v>
      </c>
      <c r="R18" t="s">
        <v>19</v>
      </c>
      <c r="T18">
        <f>_008269__2[[#This Row],[Fr-221 Counts]]-$K$19</f>
        <v>16236.22</v>
      </c>
      <c r="U18">
        <f>_008269__2[[#This Row],[Bi-213 Counts]]-$O$19</f>
        <v>17416.05</v>
      </c>
    </row>
    <row r="19" spans="1:23" x14ac:dyDescent="0.3">
      <c r="A19">
        <v>19</v>
      </c>
      <c r="B19" t="s">
        <v>18</v>
      </c>
      <c r="C19" s="1">
        <v>45170.546018518522</v>
      </c>
      <c r="D19">
        <v>0</v>
      </c>
      <c r="E19">
        <v>8269</v>
      </c>
      <c r="F19">
        <v>1</v>
      </c>
      <c r="G19">
        <v>1</v>
      </c>
      <c r="H19">
        <v>8</v>
      </c>
      <c r="I19">
        <v>9006</v>
      </c>
      <c r="J19" t="s">
        <v>19</v>
      </c>
      <c r="K19">
        <v>18.11</v>
      </c>
      <c r="L19">
        <v>1207</v>
      </c>
      <c r="M19">
        <v>2879</v>
      </c>
      <c r="N19" t="s">
        <v>19</v>
      </c>
      <c r="O19">
        <v>23</v>
      </c>
      <c r="P19">
        <v>1532</v>
      </c>
      <c r="Q19">
        <v>2555</v>
      </c>
      <c r="R19" t="s">
        <v>19</v>
      </c>
    </row>
  </sheetData>
  <pageMargins left="0.7" right="0.7" top="0.75" bottom="0.75" header="0.3" footer="0.3"/>
  <tableParts count="2">
    <tablePart r:id="rId1"/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M w E A A B Q S w M E F A A C A A g A x 2 4 r V 3 B b d 9 m j A A A A 9 g A A A B I A H A B D b 2 5 m a W c v U G F j a 2 F n Z S 5 4 b W w g o h g A K K A U A A A A A A A A A A A A A A A A A A A A A A A A A A A A h Y + 9 D o I w G E V f h X S n f y 6 E f J R B 3 S Q x M T G u T a n Q C M X Q Y n k 3 B x / J V x C j q J v j P f c M 9 9 6 v N 8 j H t o k u u n e m s x l i m K J I W 9 W V x l Y Z G v w x T l A u Y C v V S V Y 6 m m T r 0 t G V G a q 9 P 6 e E h B B w W O C u r w i n l J F D s d m p W r c S f W T z X 4 6 N d V 5 a p Z G A / W u M 4 J i x B H P K M Q U y Q y i M / Q p 8 2 v t s f y A s h 8 Y P v R a l j l d r I H M E 8 v 4 g H l B L A w Q U A A I A C A D H b i t X D 8 r p q 6 Q A A A D p A A A A E w A c A F t D b 2 5 0 Z W 5 0 X 1 R 5 c G V z X S 5 4 b W w g o h g A K K A U A A A A A A A A A A A A A A A A A A A A A A A A A A A A b Y 5 L D s I w D E S v E n m f u r B A C D V l A d y A C 0 T B / Y j m o 8 Z F 4 W w s O B J X I G 1 3 i K V n 5 n n m 8 3 p X x 2 Q H 8 a A x 9 t 4 p 2 B Q l C H L G 3 3 r X K p i 4 k X s 4 1 t X 1 G S i K H H V R Q c c c D o j R d G R 1 L H w g l 5 3 G j 1 Z z P s c W g z Z 3 3 R J u y 3 K H x j s m x 5 L n H 1 B X Z 2 r 0 N L C 4 p C y v t R k H c V p z c 5 U C p s S 4 y P i X s D 9 5 H c L Q G 8 3 Z x C R t l H Y h c R l e f w F Q S w M E F A A C A A g A x 2 4 r V z g 8 U g X H A Q A A p w o A A B M A H A B G b 3 J t d W x h c y 9 T Z W N 0 a W 9 u M S 5 t I K I Y A C i g F A A A A A A A A A A A A A A A A A A A A A A A A A A A A O 1 T w W 6 c M B C 9 r 7 T / M C J q x U o s C r S J E l U c U k j U P a R K A 7 f Q g w t D l s b Y y B 6 v G k X 5 9 5 p A t F F h 1 U v V E 1 x g 3 h v P m 2 H 8 N B Z U S w F p / w 4 + L R f L h d 4 y h S U c O c f H Z + H p i Q M R c K T l A u y T S q M K t E i s d 3 4 i C 9 O g I P e q 5 u j H U p A N t O v k O Z k S e U W + Q M o 1 s a p a b 2 W D O s 9 s p F j b 5 g n q B 5 J t n u 5 Q / G T 5 R Z H 3 Y n 6 h d 8 7 K u 0 u Q 1 0 1 N q C L H c z y I J T e N 0 F F w 5 s G l K G R Z i / s o C E 9 C D 7 4 Z S Z j S I 8 d o / + l / l Q K / r 7 y + 6 S P n R s n G c i V 8 Q V a i 0 t 1 M G f t h E w d m w N 1 + P g / u B v y C 8 7 R g n C k d k T J v S 8 Z b J u 5 t x e y x x X 2 5 T D G h K 6 m a v u O O 1 O 6 E v v f 0 1 I E k C 8 l h k 9 g R N 4 J O P / r d g W c P 3 p C C N W h p s g Q Q / q I X 9 h q Z N g q 7 n w 8 l I 4 T 3 Q P U + r 4 O 6 + C U 3 l k 1 r 9 9 e t 2 a 6 C j B 6 L 3 R o x 2 c Q t K x 7 G a I I 0 0 a + c q J v 1 P f 2 B p q x r C O w W x 4 N d q X U Y B n b f x t 6 k 8 d F X + u b 6 I H e p l F T w 7 i C / E Z U c y X 6 u 1 2 H w 4 a D s K z 0 l O 3 A H Z Q d + J P u 8 W i 5 q M X m b J l x 4 / i 9 d S H 9 x 4 f n s w t m F s w s n X A h u u J q d O D t x d u J / d e J v U E s B A i 0 A F A A C A A g A x 2 4 r V 3 B b d 9 m j A A A A 9 g A A A B I A A A A A A A A A A A A A A A A A A A A A A E N v b m Z p Z y 9 Q Y W N r Y W d l L n h t b F B L A Q I t A B Q A A g A I A M d u K 1 c P y u m r p A A A A O k A A A A T A A A A A A A A A A A A A A A A A O 8 A A A B b Q 2 9 u d G V u d F 9 U e X B l c 1 0 u e G 1 s U E s B A i 0 A F A A C A A g A x 2 4 r V z g 8 U g X H A Q A A p w o A A B M A A A A A A A A A A A A A A A A A 4 A E A A E Z v c m 1 1 b G F z L 1 N l Y 3 R p b 2 4 x L m 1 Q S w U G A A A A A A M A A w D C A A A A 9 A M A A A A A E A E A A O + 7 v z w / e G 1 s I H Z l c n N p b 2 4 9 I j E u M C I g Z W 5 j b 2 R p b m c 9 I n V 0 Z i 0 4 I j 8 + P F B l c m 1 p c 3 N p b 2 5 M a X N 0 I H h t b G 5 z O n h z Z D 0 i a H R 0 c D o v L 3 d 3 d y 5 3 M y 5 v c m c v M j A w M S 9 Y T U x T Y 2 h l b W E i I H h t b G 5 z O n h z a T 0 i a H R 0 c D o v L 3 d 3 d y 5 3 M y 5 v c m c v M j A w M S 9 Y T U x T Y 2 h l b W E t a W 5 z d G F u Y 2 U i P j x D Y W 5 F d m F s d W F 0 Z U Z 1 d H V y Z V B h Y 2 t h Z 2 V z P m Z h b H N l P C 9 D Y W 5 F d m F s d W F 0 Z U Z 1 d H V y Z V B h Y 2 t h Z 2 V z P j x G a X J l d 2 F s b E V u Y W J s Z W Q + d H J 1 Z T w v R m l y Z X d h b G x F b m F i b G V k P j w v U G V y b W l z c 2 l v b k x p c 3 Q + I j Y A A A A A A A A A N g A A 7 7 u / P D 9 4 b W w g d m V y c 2 l v b j 0 i M S 4 w I i B l b m N v Z G l u Z z 0 i d X R m L T g i P z 4 8 T G 9 j Y W x Q Y W N r Y W d l T W V 0 Y W R h d G F G a W x l I H h t b G 5 z O n h z Z D 0 i a H R 0 c D o v L 3 d 3 d y 5 3 M y 5 v c m c v M j A w M S 9 Y T U x T Y 2 h l b W E i I H h t b G 5 z O n h z a T 0 i a H R 0 c D o v L 3 d 3 d y 5 3 M y 5 v c m c v M j A w M S 9 Y T U x T Y 2 h l b W E t a W 5 z d G F u Y 2 U i P j x J d G V t c z 4 8 S X R l b T 4 8 S X R l b U x v Y 2 F 0 a W 9 u P j x J d G V t V H l w Z T 5 B b G x G b 3 J t d W x h c z w v S X R l b V R 5 c G U + P E l 0 Z W 1 Q Y X R o I C 8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z A w O D I 2 N T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x I i A v P j x F b n R y e S B U e X B l P S J G a W x s T 2 J q Z W N 0 V H l w Z S I g V m F s d W U 9 I n N U Y W J s Z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O Y X Z p Z 2 F 0 a W 9 u U 3 R l c E 5 h b W U i I F Z h b H V l P S J z T m F 2 a W d h d G l v b i I g L z 4 8 R W 5 0 c n k g V H l w Z T 0 i R m l s b F R h c m d l d C I g V m F s d W U 9 I n N f M D A 4 M j Y 1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g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M t M D k t M T F U M T E 6 N T E 6 M j E u N T U x M z Q x M F o i I C 8 + P E V u d H J 5 I F R 5 c G U 9 I k Z p b G x D b 2 x 1 b W 5 U e X B l c y I g V m F s d W U 9 I n N B d 1 l I Q X d N R E F 3 T U R C Z 0 1 E Q X d Z R E F 3 T U c i I C 8 + P E V u d H J 5 I F R 5 c G U 9 I k Z p b G x D b 2 x 1 b W 5 O Y W 1 l c y I g V m F s d W U 9 I n N b J n F 1 b 3 Q 7 U H J v d G 9 j b 2 w g S U Q m c X V v d D s s J n F 1 b 3 Q 7 U H J v d G 9 j b 2 w g b m F t Z S Z x d W 9 0 O y w m c X V v d D t N Z W F z d X J l b W V u d C B k Y X R l I F x 1 M D A y N i B 0 a W 1 l J n F 1 b 3 Q 7 L C Z x d W 9 0 O 0 N v b X B s Z X R p b 2 4 g c 3 R h d H V z J n F 1 b 3 Q 7 L C Z x d W 9 0 O 1 J 1 b i B J R C Z x d W 9 0 O y w m c X V v d D t S Y W N r J n F 1 b 3 Q 7 L C Z x d W 9 0 O 0 R l d C Z x d W 9 0 O y w m c X V v d D t Q b 3 M m c X V v d D s s J n F 1 b 3 Q 7 V G l t Z S Z x d W 9 0 O y w m c X V v d D t T Y W 1 w b G U g Y 2 9 k Z S Z x d W 9 0 O y w m c X V v d D t G c i 0 y M j E g Q 2 9 1 b n R z J n F 1 b 3 Q 7 L C Z x d W 9 0 O 0 Z y L T I y M S B D U E 0 m c X V v d D s s J n F 1 b 3 Q 7 R n I t M j I x I E V y c m 9 y I C U m c X V v d D s s J n F 1 b 3 Q 7 R n I t M j I x I E l u Z m 8 m c X V v d D s s J n F 1 b 3 Q 7 Q m k t M j E z I E N v d W 5 0 c y Z x d W 9 0 O y w m c X V v d D t C a S 0 y M T M g Q 1 B N J n F 1 b 3 Q 7 L C Z x d W 9 0 O 0 J p L T I x M y B F c n J v c i A l J n F 1 b 3 Q 7 L C Z x d W 9 0 O 0 J p L T I x M y B J b m Z v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M T g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z A w O D I 2 N S 9 B d X R v U m V t b 3 Z l Z E N v b H V t b n M x L n t Q c m 9 0 b 2 N v b C B J R C w w f S Z x d W 9 0 O y w m c X V v d D t T Z W N 0 a W 9 u M S 8 w M D g y N j U v Q X V 0 b 1 J l b W 9 2 Z W R D b 2 x 1 b W 5 z M S 5 7 U H J v d G 9 j b 2 w g b m F t Z S w x f S Z x d W 9 0 O y w m c X V v d D t T Z W N 0 a W 9 u M S 8 w M D g y N j U v Q X V 0 b 1 J l b W 9 2 Z W R D b 2 x 1 b W 5 z M S 5 7 T W V h c 3 V y Z W 1 l b n Q g Z G F 0 Z S B c d T A w M j Y g d G l t Z S w y f S Z x d W 9 0 O y w m c X V v d D t T Z W N 0 a W 9 u M S 8 w M D g y N j U v Q X V 0 b 1 J l b W 9 2 Z W R D b 2 x 1 b W 5 z M S 5 7 Q 2 9 t c G x l d G l v b i B z d G F 0 d X M s M 3 0 m c X V v d D s s J n F 1 b 3 Q 7 U 2 V j d G l v b j E v M D A 4 M j Y 1 L 0 F 1 d G 9 S Z W 1 v d m V k Q 2 9 s d W 1 u c z E u e 1 J 1 b i B J R C w 0 f S Z x d W 9 0 O y w m c X V v d D t T Z W N 0 a W 9 u M S 8 w M D g y N j U v Q X V 0 b 1 J l b W 9 2 Z W R D b 2 x 1 b W 5 z M S 5 7 U m F j a y w 1 f S Z x d W 9 0 O y w m c X V v d D t T Z W N 0 a W 9 u M S 8 w M D g y N j U v Q X V 0 b 1 J l b W 9 2 Z W R D b 2 x 1 b W 5 z M S 5 7 R G V 0 L D Z 9 J n F 1 b 3 Q 7 L C Z x d W 9 0 O 1 N l Y 3 R p b 2 4 x L z A w O D I 2 N S 9 B d X R v U m V t b 3 Z l Z E N v b H V t b n M x L n t Q b 3 M s N 3 0 m c X V v d D s s J n F 1 b 3 Q 7 U 2 V j d G l v b j E v M D A 4 M j Y 1 L 0 F 1 d G 9 S Z W 1 v d m V k Q 2 9 s d W 1 u c z E u e 1 R p b W U s O H 0 m c X V v d D s s J n F 1 b 3 Q 7 U 2 V j d G l v b j E v M D A 4 M j Y 1 L 0 F 1 d G 9 S Z W 1 v d m V k Q 2 9 s d W 1 u c z E u e 1 N h b X B s Z S B j b 2 R l L D l 9 J n F 1 b 3 Q 7 L C Z x d W 9 0 O 1 N l Y 3 R p b 2 4 x L z A w O D I 2 N S 9 B d X R v U m V t b 3 Z l Z E N v b H V t b n M x L n t G c i 0 y M j E g Q 2 9 1 b n R z L D E w f S Z x d W 9 0 O y w m c X V v d D t T Z W N 0 a W 9 u M S 8 w M D g y N j U v Q X V 0 b 1 J l b W 9 2 Z W R D b 2 x 1 b W 5 z M S 5 7 R n I t M j I x I E N Q T S w x M X 0 m c X V v d D s s J n F 1 b 3 Q 7 U 2 V j d G l v b j E v M D A 4 M j Y 1 L 0 F 1 d G 9 S Z W 1 v d m V k Q 2 9 s d W 1 u c z E u e 0 Z y L T I y M S B F c n J v c i A l L D E y f S Z x d W 9 0 O y w m c X V v d D t T Z W N 0 a W 9 u M S 8 w M D g y N j U v Q X V 0 b 1 J l b W 9 2 Z W R D b 2 x 1 b W 5 z M S 5 7 R n I t M j I x I E l u Z m 8 s M T N 9 J n F 1 b 3 Q 7 L C Z x d W 9 0 O 1 N l Y 3 R p b 2 4 x L z A w O D I 2 N S 9 B d X R v U m V t b 3 Z l Z E N v b H V t b n M x L n t C a S 0 y M T M g Q 2 9 1 b n R z L D E 0 f S Z x d W 9 0 O y w m c X V v d D t T Z W N 0 a W 9 u M S 8 w M D g y N j U v Q X V 0 b 1 J l b W 9 2 Z W R D b 2 x 1 b W 5 z M S 5 7 Q m k t M j E z I E N Q T S w x N X 0 m c X V v d D s s J n F 1 b 3 Q 7 U 2 V j d G l v b j E v M D A 4 M j Y 1 L 0 F 1 d G 9 S Z W 1 v d m V k Q 2 9 s d W 1 u c z E u e 0 J p L T I x M y B F c n J v c i A l L D E 2 f S Z x d W 9 0 O y w m c X V v d D t T Z W N 0 a W 9 u M S 8 w M D g y N j U v Q X V 0 b 1 J l b W 9 2 Z W R D b 2 x 1 b W 5 z M S 5 7 Q m k t M j E z I E l u Z m 8 s M T d 9 J n F 1 b 3 Q 7 X S w m c X V v d D t D b 2 x 1 b W 5 D b 3 V u d C Z x d W 9 0 O z o x O C w m c X V v d D t L Z X l D b 2 x 1 b W 5 O Y W 1 l c y Z x d W 9 0 O z p b X S w m c X V v d D t D b 2 x 1 b W 5 J Z G V u d G l 0 a W V z J n F 1 b 3 Q 7 O l s m c X V v d D t T Z W N 0 a W 9 u M S 8 w M D g y N j U v Q X V 0 b 1 J l b W 9 2 Z W R D b 2 x 1 b W 5 z M S 5 7 U H J v d G 9 j b 2 w g S U Q s M H 0 m c X V v d D s s J n F 1 b 3 Q 7 U 2 V j d G l v b j E v M D A 4 M j Y 1 L 0 F 1 d G 9 S Z W 1 v d m V k Q 2 9 s d W 1 u c z E u e 1 B y b 3 R v Y 2 9 s I G 5 h b W U s M X 0 m c X V v d D s s J n F 1 b 3 Q 7 U 2 V j d G l v b j E v M D A 4 M j Y 1 L 0 F 1 d G 9 S Z W 1 v d m V k Q 2 9 s d W 1 u c z E u e 0 1 l Y X N 1 c m V t Z W 5 0 I G R h d G U g X H U w M D I 2 I H R p b W U s M n 0 m c X V v d D s s J n F 1 b 3 Q 7 U 2 V j d G l v b j E v M D A 4 M j Y 1 L 0 F 1 d G 9 S Z W 1 v d m V k Q 2 9 s d W 1 u c z E u e 0 N v b X B s Z X R p b 2 4 g c 3 R h d H V z L D N 9 J n F 1 b 3 Q 7 L C Z x d W 9 0 O 1 N l Y 3 R p b 2 4 x L z A w O D I 2 N S 9 B d X R v U m V t b 3 Z l Z E N v b H V t b n M x L n t S d W 4 g S U Q s N H 0 m c X V v d D s s J n F 1 b 3 Q 7 U 2 V j d G l v b j E v M D A 4 M j Y 1 L 0 F 1 d G 9 S Z W 1 v d m V k Q 2 9 s d W 1 u c z E u e 1 J h Y 2 s s N X 0 m c X V v d D s s J n F 1 b 3 Q 7 U 2 V j d G l v b j E v M D A 4 M j Y 1 L 0 F 1 d G 9 S Z W 1 v d m V k Q 2 9 s d W 1 u c z E u e 0 R l d C w 2 f S Z x d W 9 0 O y w m c X V v d D t T Z W N 0 a W 9 u M S 8 w M D g y N j U v Q X V 0 b 1 J l b W 9 2 Z W R D b 2 x 1 b W 5 z M S 5 7 U G 9 z L D d 9 J n F 1 b 3 Q 7 L C Z x d W 9 0 O 1 N l Y 3 R p b 2 4 x L z A w O D I 2 N S 9 B d X R v U m V t b 3 Z l Z E N v b H V t b n M x L n t U a W 1 l L D h 9 J n F 1 b 3 Q 7 L C Z x d W 9 0 O 1 N l Y 3 R p b 2 4 x L z A w O D I 2 N S 9 B d X R v U m V t b 3 Z l Z E N v b H V t b n M x L n t T Y W 1 w b G U g Y 2 9 k Z S w 5 f S Z x d W 9 0 O y w m c X V v d D t T Z W N 0 a W 9 u M S 8 w M D g y N j U v Q X V 0 b 1 J l b W 9 2 Z W R D b 2 x 1 b W 5 z M S 5 7 R n I t M j I x I E N v d W 5 0 c y w x M H 0 m c X V v d D s s J n F 1 b 3 Q 7 U 2 V j d G l v b j E v M D A 4 M j Y 1 L 0 F 1 d G 9 S Z W 1 v d m V k Q 2 9 s d W 1 u c z E u e 0 Z y L T I y M S B D U E 0 s M T F 9 J n F 1 b 3 Q 7 L C Z x d W 9 0 O 1 N l Y 3 R p b 2 4 x L z A w O D I 2 N S 9 B d X R v U m V t b 3 Z l Z E N v b H V t b n M x L n t G c i 0 y M j E g R X J y b 3 I g J S w x M n 0 m c X V v d D s s J n F 1 b 3 Q 7 U 2 V j d G l v b j E v M D A 4 M j Y 1 L 0 F 1 d G 9 S Z W 1 v d m V k Q 2 9 s d W 1 u c z E u e 0 Z y L T I y M S B J b m Z v L D E z f S Z x d W 9 0 O y w m c X V v d D t T Z W N 0 a W 9 u M S 8 w M D g y N j U v Q X V 0 b 1 J l b W 9 2 Z W R D b 2 x 1 b W 5 z M S 5 7 Q m k t M j E z I E N v d W 5 0 c y w x N H 0 m c X V v d D s s J n F 1 b 3 Q 7 U 2 V j d G l v b j E v M D A 4 M j Y 1 L 0 F 1 d G 9 S Z W 1 v d m V k Q 2 9 s d W 1 u c z E u e 0 J p L T I x M y B D U E 0 s M T V 9 J n F 1 b 3 Q 7 L C Z x d W 9 0 O 1 N l Y 3 R p b 2 4 x L z A w O D I 2 N S 9 B d X R v U m V t b 3 Z l Z E N v b H V t b n M x L n t C a S 0 y M T M g R X J y b 3 I g J S w x N n 0 m c X V v d D s s J n F 1 b 3 Q 7 U 2 V j d G l v b j E v M D A 4 M j Y 1 L 0 F 1 d G 9 S Z W 1 v d m V k Q 2 9 s d W 1 u c z E u e 0 J p L T I x M y B J b m Z v L D E 3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M D A 4 M j Y 1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z A w O D I 2 N S 9 Q c m 9 t b 3 R l Z C U y M E h l Y W R l c n M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w M D g y N j U v Q 2 h h b m d l Z C U y M F R 5 c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w M D g y N j k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4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z L T A 5 L T E x V D E x O j U z O j M 4 L j Q 2 N D U 0 M z B a I i A v P j x F b n R y e S B U e X B l P S J G a W x s Q 2 9 s d W 1 u V H l w Z X M i I F Z h b H V l P S J z Q X d Z S E F 3 T U R B d 0 1 E Q m d N R E F 3 W U R B d 0 1 H I i A v P j x F b n R y e S B U e X B l P S J G a W x s Q 2 9 s d W 1 u T m F t Z X M i I F Z h b H V l P S J z W y Z x d W 9 0 O 1 B y b 3 R v Y 2 9 s I E l E J n F 1 b 3 Q 7 L C Z x d W 9 0 O 1 B y b 3 R v Y 2 9 s I G 5 h b W U m c X V v d D s s J n F 1 b 3 Q 7 T W V h c 3 V y Z W 1 l b n Q g Z G F 0 Z S B c d T A w M j Y g d G l t Z S Z x d W 9 0 O y w m c X V v d D t D b 2 1 w b G V 0 a W 9 u I H N 0 Y X R 1 c y Z x d W 9 0 O y w m c X V v d D t S d W 4 g S U Q m c X V v d D s s J n F 1 b 3 Q 7 U m F j a y Z x d W 9 0 O y w m c X V v d D t E Z X Q m c X V v d D s s J n F 1 b 3 Q 7 U G 9 z J n F 1 b 3 Q 7 L C Z x d W 9 0 O 1 R p b W U m c X V v d D s s J n F 1 b 3 Q 7 U 2 F t c G x l I G N v Z G U m c X V v d D s s J n F 1 b 3 Q 7 R n I t M j I x I E N v d W 5 0 c y Z x d W 9 0 O y w m c X V v d D t G c i 0 y M j E g Q 1 B N J n F 1 b 3 Q 7 L C Z x d W 9 0 O 0 Z y L T I y M S B F c n J v c i A l J n F 1 b 3 Q 7 L C Z x d W 9 0 O 0 Z y L T I y M S B J b m Z v J n F 1 b 3 Q 7 L C Z x d W 9 0 O 0 J p L T I x M y B D b 3 V u d H M m c X V v d D s s J n F 1 b 3 Q 7 Q m k t M j E z I E N Q T S Z x d W 9 0 O y w m c X V v d D t C a S 0 y M T M g R X J y b 3 I g J S Z x d W 9 0 O y w m c X V v d D t C a S 0 y M T M g S W 5 m b y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E 4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8 w M D g y N j k v Q X V 0 b 1 J l b W 9 2 Z W R D b 2 x 1 b W 5 z M S 5 7 U H J v d G 9 j b 2 w g S U Q s M H 0 m c X V v d D s s J n F 1 b 3 Q 7 U 2 V j d G l v b j E v M D A 4 M j Y 5 L 0 F 1 d G 9 S Z W 1 v d m V k Q 2 9 s d W 1 u c z E u e 1 B y b 3 R v Y 2 9 s I G 5 h b W U s M X 0 m c X V v d D s s J n F 1 b 3 Q 7 U 2 V j d G l v b j E v M D A 4 M j Y 5 L 0 F 1 d G 9 S Z W 1 v d m V k Q 2 9 s d W 1 u c z E u e 0 1 l Y X N 1 c m V t Z W 5 0 I G R h d G U g X H U w M D I 2 I H R p b W U s M n 0 m c X V v d D s s J n F 1 b 3 Q 7 U 2 V j d G l v b j E v M D A 4 M j Y 5 L 0 F 1 d G 9 S Z W 1 v d m V k Q 2 9 s d W 1 u c z E u e 0 N v b X B s Z X R p b 2 4 g c 3 R h d H V z L D N 9 J n F 1 b 3 Q 7 L C Z x d W 9 0 O 1 N l Y 3 R p b 2 4 x L z A w O D I 2 O S 9 B d X R v U m V t b 3 Z l Z E N v b H V t b n M x L n t S d W 4 g S U Q s N H 0 m c X V v d D s s J n F 1 b 3 Q 7 U 2 V j d G l v b j E v M D A 4 M j Y 5 L 0 F 1 d G 9 S Z W 1 v d m V k Q 2 9 s d W 1 u c z E u e 1 J h Y 2 s s N X 0 m c X V v d D s s J n F 1 b 3 Q 7 U 2 V j d G l v b j E v M D A 4 M j Y 5 L 0 F 1 d G 9 S Z W 1 v d m V k Q 2 9 s d W 1 u c z E u e 0 R l d C w 2 f S Z x d W 9 0 O y w m c X V v d D t T Z W N 0 a W 9 u M S 8 w M D g y N j k v Q X V 0 b 1 J l b W 9 2 Z W R D b 2 x 1 b W 5 z M S 5 7 U G 9 z L D d 9 J n F 1 b 3 Q 7 L C Z x d W 9 0 O 1 N l Y 3 R p b 2 4 x L z A w O D I 2 O S 9 B d X R v U m V t b 3 Z l Z E N v b H V t b n M x L n t U a W 1 l L D h 9 J n F 1 b 3 Q 7 L C Z x d W 9 0 O 1 N l Y 3 R p b 2 4 x L z A w O D I 2 O S 9 B d X R v U m V t b 3 Z l Z E N v b H V t b n M x L n t T Y W 1 w b G U g Y 2 9 k Z S w 5 f S Z x d W 9 0 O y w m c X V v d D t T Z W N 0 a W 9 u M S 8 w M D g y N j k v Q X V 0 b 1 J l b W 9 2 Z W R D b 2 x 1 b W 5 z M S 5 7 R n I t M j I x I E N v d W 5 0 c y w x M H 0 m c X V v d D s s J n F 1 b 3 Q 7 U 2 V j d G l v b j E v M D A 4 M j Y 5 L 0 F 1 d G 9 S Z W 1 v d m V k Q 2 9 s d W 1 u c z E u e 0 Z y L T I y M S B D U E 0 s M T F 9 J n F 1 b 3 Q 7 L C Z x d W 9 0 O 1 N l Y 3 R p b 2 4 x L z A w O D I 2 O S 9 B d X R v U m V t b 3 Z l Z E N v b H V t b n M x L n t G c i 0 y M j E g R X J y b 3 I g J S w x M n 0 m c X V v d D s s J n F 1 b 3 Q 7 U 2 V j d G l v b j E v M D A 4 M j Y 5 L 0 F 1 d G 9 S Z W 1 v d m V k Q 2 9 s d W 1 u c z E u e 0 Z y L T I y M S B J b m Z v L D E z f S Z x d W 9 0 O y w m c X V v d D t T Z W N 0 a W 9 u M S 8 w M D g y N j k v Q X V 0 b 1 J l b W 9 2 Z W R D b 2 x 1 b W 5 z M S 5 7 Q m k t M j E z I E N v d W 5 0 c y w x N H 0 m c X V v d D s s J n F 1 b 3 Q 7 U 2 V j d G l v b j E v M D A 4 M j Y 5 L 0 F 1 d G 9 S Z W 1 v d m V k Q 2 9 s d W 1 u c z E u e 0 J p L T I x M y B D U E 0 s M T V 9 J n F 1 b 3 Q 7 L C Z x d W 9 0 O 1 N l Y 3 R p b 2 4 x L z A w O D I 2 O S 9 B d X R v U m V t b 3 Z l Z E N v b H V t b n M x L n t C a S 0 y M T M g R X J y b 3 I g J S w x N n 0 m c X V v d D s s J n F 1 b 3 Q 7 U 2 V j d G l v b j E v M D A 4 M j Y 5 L 0 F 1 d G 9 S Z W 1 v d m V k Q 2 9 s d W 1 u c z E u e 0 J p L T I x M y B J b m Z v L D E 3 f S Z x d W 9 0 O 1 0 s J n F 1 b 3 Q 7 Q 2 9 s d W 1 u Q 2 9 1 b n Q m c X V v d D s 6 M T g s J n F 1 b 3 Q 7 S 2 V 5 Q 2 9 s d W 1 u T m F t Z X M m c X V v d D s 6 W 1 0 s J n F 1 b 3 Q 7 Q 2 9 s d W 1 u S W R l b n R p d G l l c y Z x d W 9 0 O z p b J n F 1 b 3 Q 7 U 2 V j d G l v b j E v M D A 4 M j Y 5 L 0 F 1 d G 9 S Z W 1 v d m V k Q 2 9 s d W 1 u c z E u e 1 B y b 3 R v Y 2 9 s I E l E L D B 9 J n F 1 b 3 Q 7 L C Z x d W 9 0 O 1 N l Y 3 R p b 2 4 x L z A w O D I 2 O S 9 B d X R v U m V t b 3 Z l Z E N v b H V t b n M x L n t Q c m 9 0 b 2 N v b C B u Y W 1 l L D F 9 J n F 1 b 3 Q 7 L C Z x d W 9 0 O 1 N l Y 3 R p b 2 4 x L z A w O D I 2 O S 9 B d X R v U m V t b 3 Z l Z E N v b H V t b n M x L n t N Z W F z d X J l b W V u d C B k Y X R l I F x 1 M D A y N i B 0 a W 1 l L D J 9 J n F 1 b 3 Q 7 L C Z x d W 9 0 O 1 N l Y 3 R p b 2 4 x L z A w O D I 2 O S 9 B d X R v U m V t b 3 Z l Z E N v b H V t b n M x L n t D b 2 1 w b G V 0 a W 9 u I H N 0 Y X R 1 c y w z f S Z x d W 9 0 O y w m c X V v d D t T Z W N 0 a W 9 u M S 8 w M D g y N j k v Q X V 0 b 1 J l b W 9 2 Z W R D b 2 x 1 b W 5 z M S 5 7 U n V u I E l E L D R 9 J n F 1 b 3 Q 7 L C Z x d W 9 0 O 1 N l Y 3 R p b 2 4 x L z A w O D I 2 O S 9 B d X R v U m V t b 3 Z l Z E N v b H V t b n M x L n t S Y W N r L D V 9 J n F 1 b 3 Q 7 L C Z x d W 9 0 O 1 N l Y 3 R p b 2 4 x L z A w O D I 2 O S 9 B d X R v U m V t b 3 Z l Z E N v b H V t b n M x L n t E Z X Q s N n 0 m c X V v d D s s J n F 1 b 3 Q 7 U 2 V j d G l v b j E v M D A 4 M j Y 5 L 0 F 1 d G 9 S Z W 1 v d m V k Q 2 9 s d W 1 u c z E u e 1 B v c y w 3 f S Z x d W 9 0 O y w m c X V v d D t T Z W N 0 a W 9 u M S 8 w M D g y N j k v Q X V 0 b 1 J l b W 9 2 Z W R D b 2 x 1 b W 5 z M S 5 7 V G l t Z S w 4 f S Z x d W 9 0 O y w m c X V v d D t T Z W N 0 a W 9 u M S 8 w M D g y N j k v Q X V 0 b 1 J l b W 9 2 Z W R D b 2 x 1 b W 5 z M S 5 7 U 2 F t c G x l I G N v Z G U s O X 0 m c X V v d D s s J n F 1 b 3 Q 7 U 2 V j d G l v b j E v M D A 4 M j Y 5 L 0 F 1 d G 9 S Z W 1 v d m V k Q 2 9 s d W 1 u c z E u e 0 Z y L T I y M S B D b 3 V u d H M s M T B 9 J n F 1 b 3 Q 7 L C Z x d W 9 0 O 1 N l Y 3 R p b 2 4 x L z A w O D I 2 O S 9 B d X R v U m V t b 3 Z l Z E N v b H V t b n M x L n t G c i 0 y M j E g Q 1 B N L D E x f S Z x d W 9 0 O y w m c X V v d D t T Z W N 0 a W 9 u M S 8 w M D g y N j k v Q X V 0 b 1 J l b W 9 2 Z W R D b 2 x 1 b W 5 z M S 5 7 R n I t M j I x I E V y c m 9 y I C U s M T J 9 J n F 1 b 3 Q 7 L C Z x d W 9 0 O 1 N l Y 3 R p b 2 4 x L z A w O D I 2 O S 9 B d X R v U m V t b 3 Z l Z E N v b H V t b n M x L n t G c i 0 y M j E g S W 5 m b y w x M 3 0 m c X V v d D s s J n F 1 b 3 Q 7 U 2 V j d G l v b j E v M D A 4 M j Y 5 L 0 F 1 d G 9 S Z W 1 v d m V k Q 2 9 s d W 1 u c z E u e 0 J p L T I x M y B D b 3 V u d H M s M T R 9 J n F 1 b 3 Q 7 L C Z x d W 9 0 O 1 N l Y 3 R p b 2 4 x L z A w O D I 2 O S 9 B d X R v U m V t b 3 Z l Z E N v b H V t b n M x L n t C a S 0 y M T M g Q 1 B N L D E 1 f S Z x d W 9 0 O y w m c X V v d D t T Z W N 0 a W 9 u M S 8 w M D g y N j k v Q X V 0 b 1 J l b W 9 2 Z W R D b 2 x 1 b W 5 z M S 5 7 Q m k t M j E z I E V y c m 9 y I C U s M T Z 9 J n F 1 b 3 Q 7 L C Z x d W 9 0 O 1 N l Y 3 R p b 2 4 x L z A w O D I 2 O S 9 B d X R v U m V t b 3 Z l Z E N v b H V t b n M x L n t C a S 0 y M T M g S W 5 m b y w x N 3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z A w O D I 2 O S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w M D g y N j k v U H J v b W 9 0 Z W Q l M j B I Z W F k Z X J z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M D A 4 M j Y 5 L 0 N o Y W 5 n Z W Q l M j B U e X B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M D A 4 M j Y 5 J T I w K D I p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E i I C 8 + P E V u d H J 5 I F R 5 c G U 9 I k Z p b G x P Y m p l Y 3 R U e X B l I i B W Y W x 1 Z T 0 i c 1 R h Y m x l I i A v P j x F b n R y e S B U e X B l P S J G a W x s V G 9 E Y X R h T W 9 k Z W x F b m F i b G V k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l J l Y 2 9 2 Z X J 5 V G F y Z 2 V 0 U 2 h l Z X Q i I F Z h b H V l P S J z M D A 4 M j Y 1 I i A v P j x F b n R y e S B U e X B l P S J S Z W N v d m V y e V R h c m d l d E N v b H V t b i I g V m F s d W U 9 I m w x I i A v P j x F b n R y e S B U e X B l P S J S Z W N v d m V y e V R h c m d l d F J v d y I g V m F s d W U 9 I m w x M S I g L z 4 8 R W 5 0 c n k g V H l w Z T 0 i R m l s b F R h c m d l d C I g V m F s d W U 9 I n N f M D A 4 M j Y 5 X 1 8 y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g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M t M D k t M T F U M T E 6 N T Q 6 M T E u O T c x M z E 1 M V o i I C 8 + P E V u d H J 5 I F R 5 c G U 9 I k Z p b G x D b 2 x 1 b W 5 U e X B l c y I g V m F s d W U 9 I n N B d 1 l I Q X d N R E F 3 T U R C Z 0 1 E Q X d Z R E F 3 T U c i I C 8 + P E V u d H J 5 I F R 5 c G U 9 I k Z p b G x D b 2 x 1 b W 5 O Y W 1 l c y I g V m F s d W U 9 I n N b J n F 1 b 3 Q 7 U H J v d G 9 j b 2 w g S U Q m c X V v d D s s J n F 1 b 3 Q 7 U H J v d G 9 j b 2 w g b m F t Z S Z x d W 9 0 O y w m c X V v d D t N Z W F z d X J l b W V u d C B k Y X R l I F x 1 M D A y N i B 0 a W 1 l J n F 1 b 3 Q 7 L C Z x d W 9 0 O 0 N v b X B s Z X R p b 2 4 g c 3 R h d H V z J n F 1 b 3 Q 7 L C Z x d W 9 0 O 1 J 1 b i B J R C Z x d W 9 0 O y w m c X V v d D t S Y W N r J n F 1 b 3 Q 7 L C Z x d W 9 0 O 0 R l d C Z x d W 9 0 O y w m c X V v d D t Q b 3 M m c X V v d D s s J n F 1 b 3 Q 7 V G l t Z S Z x d W 9 0 O y w m c X V v d D t T Y W 1 w b G U g Y 2 9 k Z S Z x d W 9 0 O y w m c X V v d D t G c i 0 y M j E g Q 2 9 1 b n R z J n F 1 b 3 Q 7 L C Z x d W 9 0 O 0 Z y L T I y M S B D U E 0 m c X V v d D s s J n F 1 b 3 Q 7 R n I t M j I x I E V y c m 9 y I C U m c X V v d D s s J n F 1 b 3 Q 7 R n I t M j I x I E l u Z m 8 m c X V v d D s s J n F 1 b 3 Q 7 Q m k t M j E z I E N v d W 5 0 c y Z x d W 9 0 O y w m c X V v d D t C a S 0 y M T M g Q 1 B N J n F 1 b 3 Q 7 L C Z x d W 9 0 O 0 J p L T I x M y B F c n J v c i A l J n F 1 b 3 Q 7 L C Z x d W 9 0 O 0 J p L T I x M y B J b m Z v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M T g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z A w O D I 2 O S A o M i k v Q X V 0 b 1 J l b W 9 2 Z W R D b 2 x 1 b W 5 z M S 5 7 U H J v d G 9 j b 2 w g S U Q s M H 0 m c X V v d D s s J n F 1 b 3 Q 7 U 2 V j d G l v b j E v M D A 4 M j Y 5 I C g y K S 9 B d X R v U m V t b 3 Z l Z E N v b H V t b n M x L n t Q c m 9 0 b 2 N v b C B u Y W 1 l L D F 9 J n F 1 b 3 Q 7 L C Z x d W 9 0 O 1 N l Y 3 R p b 2 4 x L z A w O D I 2 O S A o M i k v Q X V 0 b 1 J l b W 9 2 Z W R D b 2 x 1 b W 5 z M S 5 7 T W V h c 3 V y Z W 1 l b n Q g Z G F 0 Z S B c d T A w M j Y g d G l t Z S w y f S Z x d W 9 0 O y w m c X V v d D t T Z W N 0 a W 9 u M S 8 w M D g y N j k g K D I p L 0 F 1 d G 9 S Z W 1 v d m V k Q 2 9 s d W 1 u c z E u e 0 N v b X B s Z X R p b 2 4 g c 3 R h d H V z L D N 9 J n F 1 b 3 Q 7 L C Z x d W 9 0 O 1 N l Y 3 R p b 2 4 x L z A w O D I 2 O S A o M i k v Q X V 0 b 1 J l b W 9 2 Z W R D b 2 x 1 b W 5 z M S 5 7 U n V u I E l E L D R 9 J n F 1 b 3 Q 7 L C Z x d W 9 0 O 1 N l Y 3 R p b 2 4 x L z A w O D I 2 O S A o M i k v Q X V 0 b 1 J l b W 9 2 Z W R D b 2 x 1 b W 5 z M S 5 7 U m F j a y w 1 f S Z x d W 9 0 O y w m c X V v d D t T Z W N 0 a W 9 u M S 8 w M D g y N j k g K D I p L 0 F 1 d G 9 S Z W 1 v d m V k Q 2 9 s d W 1 u c z E u e 0 R l d C w 2 f S Z x d W 9 0 O y w m c X V v d D t T Z W N 0 a W 9 u M S 8 w M D g y N j k g K D I p L 0 F 1 d G 9 S Z W 1 v d m V k Q 2 9 s d W 1 u c z E u e 1 B v c y w 3 f S Z x d W 9 0 O y w m c X V v d D t T Z W N 0 a W 9 u M S 8 w M D g y N j k g K D I p L 0 F 1 d G 9 S Z W 1 v d m V k Q 2 9 s d W 1 u c z E u e 1 R p b W U s O H 0 m c X V v d D s s J n F 1 b 3 Q 7 U 2 V j d G l v b j E v M D A 4 M j Y 5 I C g y K S 9 B d X R v U m V t b 3 Z l Z E N v b H V t b n M x L n t T Y W 1 w b G U g Y 2 9 k Z S w 5 f S Z x d W 9 0 O y w m c X V v d D t T Z W N 0 a W 9 u M S 8 w M D g y N j k g K D I p L 0 F 1 d G 9 S Z W 1 v d m V k Q 2 9 s d W 1 u c z E u e 0 Z y L T I y M S B D b 3 V u d H M s M T B 9 J n F 1 b 3 Q 7 L C Z x d W 9 0 O 1 N l Y 3 R p b 2 4 x L z A w O D I 2 O S A o M i k v Q X V 0 b 1 J l b W 9 2 Z W R D b 2 x 1 b W 5 z M S 5 7 R n I t M j I x I E N Q T S w x M X 0 m c X V v d D s s J n F 1 b 3 Q 7 U 2 V j d G l v b j E v M D A 4 M j Y 5 I C g y K S 9 B d X R v U m V t b 3 Z l Z E N v b H V t b n M x L n t G c i 0 y M j E g R X J y b 3 I g J S w x M n 0 m c X V v d D s s J n F 1 b 3 Q 7 U 2 V j d G l v b j E v M D A 4 M j Y 5 I C g y K S 9 B d X R v U m V t b 3 Z l Z E N v b H V t b n M x L n t G c i 0 y M j E g S W 5 m b y w x M 3 0 m c X V v d D s s J n F 1 b 3 Q 7 U 2 V j d G l v b j E v M D A 4 M j Y 5 I C g y K S 9 B d X R v U m V t b 3 Z l Z E N v b H V t b n M x L n t C a S 0 y M T M g Q 2 9 1 b n R z L D E 0 f S Z x d W 9 0 O y w m c X V v d D t T Z W N 0 a W 9 u M S 8 w M D g y N j k g K D I p L 0 F 1 d G 9 S Z W 1 v d m V k Q 2 9 s d W 1 u c z E u e 0 J p L T I x M y B D U E 0 s M T V 9 J n F 1 b 3 Q 7 L C Z x d W 9 0 O 1 N l Y 3 R p b 2 4 x L z A w O D I 2 O S A o M i k v Q X V 0 b 1 J l b W 9 2 Z W R D b 2 x 1 b W 5 z M S 5 7 Q m k t M j E z I E V y c m 9 y I C U s M T Z 9 J n F 1 b 3 Q 7 L C Z x d W 9 0 O 1 N l Y 3 R p b 2 4 x L z A w O D I 2 O S A o M i k v Q X V 0 b 1 J l b W 9 2 Z W R D b 2 x 1 b W 5 z M S 5 7 Q m k t M j E z I E l u Z m 8 s M T d 9 J n F 1 b 3 Q 7 X S w m c X V v d D t D b 2 x 1 b W 5 D b 3 V u d C Z x d W 9 0 O z o x O C w m c X V v d D t L Z X l D b 2 x 1 b W 5 O Y W 1 l c y Z x d W 9 0 O z p b X S w m c X V v d D t D b 2 x 1 b W 5 J Z G V u d G l 0 a W V z J n F 1 b 3 Q 7 O l s m c X V v d D t T Z W N 0 a W 9 u M S 8 w M D g y N j k g K D I p L 0 F 1 d G 9 S Z W 1 v d m V k Q 2 9 s d W 1 u c z E u e 1 B y b 3 R v Y 2 9 s I E l E L D B 9 J n F 1 b 3 Q 7 L C Z x d W 9 0 O 1 N l Y 3 R p b 2 4 x L z A w O D I 2 O S A o M i k v Q X V 0 b 1 J l b W 9 2 Z W R D b 2 x 1 b W 5 z M S 5 7 U H J v d G 9 j b 2 w g b m F t Z S w x f S Z x d W 9 0 O y w m c X V v d D t T Z W N 0 a W 9 u M S 8 w M D g y N j k g K D I p L 0 F 1 d G 9 S Z W 1 v d m V k Q 2 9 s d W 1 u c z E u e 0 1 l Y X N 1 c m V t Z W 5 0 I G R h d G U g X H U w M D I 2 I H R p b W U s M n 0 m c X V v d D s s J n F 1 b 3 Q 7 U 2 V j d G l v b j E v M D A 4 M j Y 5 I C g y K S 9 B d X R v U m V t b 3 Z l Z E N v b H V t b n M x L n t D b 2 1 w b G V 0 a W 9 u I H N 0 Y X R 1 c y w z f S Z x d W 9 0 O y w m c X V v d D t T Z W N 0 a W 9 u M S 8 w M D g y N j k g K D I p L 0 F 1 d G 9 S Z W 1 v d m V k Q 2 9 s d W 1 u c z E u e 1 J 1 b i B J R C w 0 f S Z x d W 9 0 O y w m c X V v d D t T Z W N 0 a W 9 u M S 8 w M D g y N j k g K D I p L 0 F 1 d G 9 S Z W 1 v d m V k Q 2 9 s d W 1 u c z E u e 1 J h Y 2 s s N X 0 m c X V v d D s s J n F 1 b 3 Q 7 U 2 V j d G l v b j E v M D A 4 M j Y 5 I C g y K S 9 B d X R v U m V t b 3 Z l Z E N v b H V t b n M x L n t E Z X Q s N n 0 m c X V v d D s s J n F 1 b 3 Q 7 U 2 V j d G l v b j E v M D A 4 M j Y 5 I C g y K S 9 B d X R v U m V t b 3 Z l Z E N v b H V t b n M x L n t Q b 3 M s N 3 0 m c X V v d D s s J n F 1 b 3 Q 7 U 2 V j d G l v b j E v M D A 4 M j Y 5 I C g y K S 9 B d X R v U m V t b 3 Z l Z E N v b H V t b n M x L n t U a W 1 l L D h 9 J n F 1 b 3 Q 7 L C Z x d W 9 0 O 1 N l Y 3 R p b 2 4 x L z A w O D I 2 O S A o M i k v Q X V 0 b 1 J l b W 9 2 Z W R D b 2 x 1 b W 5 z M S 5 7 U 2 F t c G x l I G N v Z G U s O X 0 m c X V v d D s s J n F 1 b 3 Q 7 U 2 V j d G l v b j E v M D A 4 M j Y 5 I C g y K S 9 B d X R v U m V t b 3 Z l Z E N v b H V t b n M x L n t G c i 0 y M j E g Q 2 9 1 b n R z L D E w f S Z x d W 9 0 O y w m c X V v d D t T Z W N 0 a W 9 u M S 8 w M D g y N j k g K D I p L 0 F 1 d G 9 S Z W 1 v d m V k Q 2 9 s d W 1 u c z E u e 0 Z y L T I y M S B D U E 0 s M T F 9 J n F 1 b 3 Q 7 L C Z x d W 9 0 O 1 N l Y 3 R p b 2 4 x L z A w O D I 2 O S A o M i k v Q X V 0 b 1 J l b W 9 2 Z W R D b 2 x 1 b W 5 z M S 5 7 R n I t M j I x I E V y c m 9 y I C U s M T J 9 J n F 1 b 3 Q 7 L C Z x d W 9 0 O 1 N l Y 3 R p b 2 4 x L z A w O D I 2 O S A o M i k v Q X V 0 b 1 J l b W 9 2 Z W R D b 2 x 1 b W 5 z M S 5 7 R n I t M j I x I E l u Z m 8 s M T N 9 J n F 1 b 3 Q 7 L C Z x d W 9 0 O 1 N l Y 3 R p b 2 4 x L z A w O D I 2 O S A o M i k v Q X V 0 b 1 J l b W 9 2 Z W R D b 2 x 1 b W 5 z M S 5 7 Q m k t M j E z I E N v d W 5 0 c y w x N H 0 m c X V v d D s s J n F 1 b 3 Q 7 U 2 V j d G l v b j E v M D A 4 M j Y 5 I C g y K S 9 B d X R v U m V t b 3 Z l Z E N v b H V t b n M x L n t C a S 0 y M T M g Q 1 B N L D E 1 f S Z x d W 9 0 O y w m c X V v d D t T Z W N 0 a W 9 u M S 8 w M D g y N j k g K D I p L 0 F 1 d G 9 S Z W 1 v d m V k Q 2 9 s d W 1 u c z E u e 0 J p L T I x M y B F c n J v c i A l L D E 2 f S Z x d W 9 0 O y w m c X V v d D t T Z W N 0 a W 9 u M S 8 w M D g y N j k g K D I p L 0 F 1 d G 9 S Z W 1 v d m V k Q 2 9 s d W 1 u c z E u e 0 J p L T I x M y B J b m Z v L D E 3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M D A 4 M j Y 5 J T I w K D I p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z A w O D I 2 O S U y M C g y K S 9 Q c m 9 t b 3 R l Z C U y M E h l Y W R l c n M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w M D g y N j k l M j A o M i k v Q 2 h h b m d l Z C U y M F R 5 c G U 8 L 0 l 0 Z W 1 Q Y X R o P j w v S X R l b U x v Y 2 F 0 a W 9 u P j x T d G F i b G V F b n R y a W V z I C 8 + P C 9 J d G V t P j w v S X R l b X M + P C 9 M b 2 N h b F B h Y 2 t h Z 2 V N Z X R h Z G F 0 Y U Z p b G U + F g A A A F B L B Q Y A A A A A A A A A A A A A A A A A A A A A A A D a A A A A A Q A A A N C M n d 8 B F d E R j H o A w E / C l + s B A A A A A W J C n c F 8 l k e 0 3 s q F x D O j + A A A A A A C A A A A A A A D Z g A A w A A A A B A A A A A a l E q Z C W / C t i I z M Y q 3 O q U P A A A A A A S A A A C g A A A A E A A A A K / g v 8 M 9 Q z z 0 p 3 w g 3 X o w 0 g J Q A A A A T H W k S + I I O m R p 6 V 3 2 J G + s R 2 9 o S e 7 y 4 l t D k s 9 1 8 z 9 e a S h C 6 R o E b Q 3 1 r k k G Q I b R D J C L c C j 9 s 8 z F A m P / z u o A V q + 1 X 5 h 2 S D M u 4 G p C s g 4 w m g N i w E c U A A A A Z m j V A O 0 Z b n Z w i E Z d 8 Z u 6 6 p O m H Z Q = < / D a t a M a s h u p > 
</file>

<file path=customXml/itemProps1.xml><?xml version="1.0" encoding="utf-8"?>
<ds:datastoreItem xmlns:ds="http://schemas.openxmlformats.org/officeDocument/2006/customXml" ds:itemID="{EFDC0406-C1D5-40CD-9C64-8C0692BBE44B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008265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Svenja Trapp</dc:creator>
  <cp:lastModifiedBy>Svenja Trapp</cp:lastModifiedBy>
  <dcterms:created xsi:type="dcterms:W3CDTF">2023-09-11T12:11:02Z</dcterms:created>
  <dcterms:modified xsi:type="dcterms:W3CDTF">2024-05-21T12:48:17Z</dcterms:modified>
</cp:coreProperties>
</file>